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669AA1FC-C04E-40D6-9EEA-0AE1000852C4}" xr6:coauthVersionLast="43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PROGRESSÃO SALÁR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9" i="1" l="1"/>
  <c r="D21" i="1" s="1"/>
  <c r="J24" i="1"/>
  <c r="J12" i="1"/>
  <c r="D4" i="1"/>
  <c r="E9" i="1" l="1"/>
  <c r="D16" i="1"/>
  <c r="C5" i="1"/>
  <c r="C17" i="1" s="1"/>
  <c r="O4" i="1"/>
  <c r="P4" i="1" s="1"/>
  <c r="Q4" i="1" s="1"/>
  <c r="R4" i="1" s="1"/>
  <c r="S4" i="1" s="1"/>
  <c r="T4" i="1" s="1"/>
  <c r="U4" i="1" s="1"/>
  <c r="V4" i="1" s="1"/>
  <c r="W4" i="1" s="1"/>
  <c r="X4" i="1" s="1"/>
  <c r="Y4" i="1" s="1"/>
  <c r="Z4" i="1" s="1"/>
  <c r="AA4" i="1" s="1"/>
  <c r="AB4" i="1" s="1"/>
  <c r="AC4" i="1" s="1"/>
  <c r="AD4" i="1" s="1"/>
  <c r="AE4" i="1" s="1"/>
  <c r="AF4" i="1" s="1"/>
  <c r="AG4" i="1" s="1"/>
  <c r="AH4" i="1" s="1"/>
  <c r="AI4" i="1" s="1"/>
  <c r="AJ4" i="1" s="1"/>
  <c r="AK4" i="1" s="1"/>
  <c r="AL4" i="1" s="1"/>
  <c r="AM4" i="1" s="1"/>
  <c r="AN4" i="1" s="1"/>
  <c r="AO4" i="1" s="1"/>
  <c r="AP4" i="1" s="1"/>
  <c r="AQ4" i="1" s="1"/>
  <c r="AR4" i="1" s="1"/>
  <c r="AS4" i="1" s="1"/>
  <c r="AT4" i="1" s="1"/>
  <c r="AU4" i="1" s="1"/>
  <c r="AV4" i="1" s="1"/>
  <c r="AW4" i="1" s="1"/>
  <c r="AX4" i="1" s="1"/>
  <c r="AY4" i="1" s="1"/>
  <c r="AZ4" i="1" s="1"/>
  <c r="BA4" i="1" s="1"/>
  <c r="BB4" i="1" s="1"/>
  <c r="BC4" i="1" s="1"/>
  <c r="BD4" i="1" s="1"/>
  <c r="BE4" i="1" s="1"/>
  <c r="BF4" i="1" s="1"/>
  <c r="BG4" i="1" s="1"/>
  <c r="BH4" i="1" s="1"/>
  <c r="BI4" i="1" s="1"/>
  <c r="BJ4" i="1" s="1"/>
  <c r="BK4" i="1" s="1"/>
  <c r="BL4" i="1" s="1"/>
  <c r="BM4" i="1" s="1"/>
  <c r="BN4" i="1" s="1"/>
  <c r="BO4" i="1" s="1"/>
  <c r="BP4" i="1" s="1"/>
  <c r="BQ4" i="1" s="1"/>
  <c r="BR4" i="1" s="1"/>
  <c r="BS4" i="1" s="1"/>
  <c r="BT4" i="1" s="1"/>
  <c r="BU4" i="1" s="1"/>
  <c r="BV4" i="1" s="1"/>
  <c r="BW4" i="1" s="1"/>
  <c r="BX4" i="1" s="1"/>
  <c r="BY4" i="1" s="1"/>
  <c r="BZ4" i="1" s="1"/>
  <c r="CA4" i="1" s="1"/>
  <c r="CB4" i="1" s="1"/>
  <c r="CC4" i="1" s="1"/>
  <c r="CD4" i="1" s="1"/>
  <c r="CE4" i="1" s="1"/>
  <c r="CF4" i="1" s="1"/>
  <c r="CG4" i="1" s="1"/>
  <c r="CH4" i="1" s="1"/>
  <c r="CI4" i="1" s="1"/>
  <c r="CJ4" i="1" s="1"/>
  <c r="CK4" i="1" s="1"/>
  <c r="CL4" i="1" s="1"/>
  <c r="CM4" i="1" s="1"/>
  <c r="CN4" i="1" s="1"/>
  <c r="CO4" i="1" s="1"/>
  <c r="CP4" i="1" s="1"/>
  <c r="CQ4" i="1" s="1"/>
  <c r="CR4" i="1" s="1"/>
  <c r="CS4" i="1" s="1"/>
  <c r="CT4" i="1" s="1"/>
  <c r="CU4" i="1" s="1"/>
  <c r="CV4" i="1" s="1"/>
  <c r="CW4" i="1" s="1"/>
  <c r="CX4" i="1" s="1"/>
  <c r="CY4" i="1" s="1"/>
  <c r="CZ4" i="1" s="1"/>
  <c r="DA4" i="1" s="1"/>
  <c r="DB4" i="1" s="1"/>
  <c r="DC4" i="1" s="1"/>
  <c r="DD4" i="1" s="1"/>
  <c r="DE4" i="1" s="1"/>
  <c r="DF4" i="1" s="1"/>
  <c r="DG4" i="1" s="1"/>
  <c r="DH4" i="1" s="1"/>
  <c r="DI4" i="1" s="1"/>
  <c r="DJ4" i="1" s="1"/>
  <c r="F9" i="1" l="1"/>
  <c r="E21" i="1"/>
  <c r="E4" i="1"/>
  <c r="C6" i="1"/>
  <c r="C18" i="1" s="1"/>
  <c r="D5" i="1"/>
  <c r="F21" i="1" l="1"/>
  <c r="G9" i="1"/>
  <c r="D6" i="1"/>
  <c r="C7" i="1"/>
  <c r="C19" i="1" s="1"/>
  <c r="D17" i="1"/>
  <c r="E5" i="1"/>
  <c r="F4" i="1"/>
  <c r="E16" i="1"/>
  <c r="G21" i="1" l="1"/>
  <c r="H9" i="1"/>
  <c r="F5" i="1"/>
  <c r="E17" i="1"/>
  <c r="G4" i="1"/>
  <c r="F16" i="1"/>
  <c r="D18" i="1"/>
  <c r="E6" i="1"/>
  <c r="D7" i="1"/>
  <c r="C8" i="1"/>
  <c r="C20" i="1" s="1"/>
  <c r="H21" i="1" l="1"/>
  <c r="I9" i="1"/>
  <c r="D19" i="1"/>
  <c r="E7" i="1"/>
  <c r="F6" i="1"/>
  <c r="E18" i="1"/>
  <c r="D8" i="1"/>
  <c r="D20" i="1" s="1"/>
  <c r="H4" i="1"/>
  <c r="G16" i="1"/>
  <c r="G5" i="1"/>
  <c r="F17" i="1"/>
  <c r="J9" i="1" l="1"/>
  <c r="I21" i="1"/>
  <c r="E8" i="1"/>
  <c r="F7" i="1"/>
  <c r="E19" i="1"/>
  <c r="H5" i="1"/>
  <c r="G17" i="1"/>
  <c r="I4" i="1"/>
  <c r="I16" i="1" s="1"/>
  <c r="H16" i="1"/>
  <c r="G6" i="1"/>
  <c r="F18" i="1"/>
  <c r="J21" i="1" l="1"/>
  <c r="K9" i="1"/>
  <c r="H6" i="1"/>
  <c r="G18" i="1"/>
  <c r="F8" i="1"/>
  <c r="E20" i="1"/>
  <c r="J4" i="1"/>
  <c r="J16" i="1" s="1"/>
  <c r="I5" i="1"/>
  <c r="I17" i="1" s="1"/>
  <c r="H17" i="1"/>
  <c r="G7" i="1"/>
  <c r="F19" i="1"/>
  <c r="K21" i="1" l="1"/>
  <c r="L9" i="1"/>
  <c r="L21" i="1" s="1"/>
  <c r="H7" i="1"/>
  <c r="G19" i="1"/>
  <c r="J5" i="1"/>
  <c r="J17" i="1" s="1"/>
  <c r="K4" i="1"/>
  <c r="K16" i="1" s="1"/>
  <c r="G8" i="1"/>
  <c r="F20" i="1"/>
  <c r="I6" i="1"/>
  <c r="I18" i="1" s="1"/>
  <c r="H18" i="1"/>
  <c r="J6" i="1" l="1"/>
  <c r="J18" i="1" s="1"/>
  <c r="H8" i="1"/>
  <c r="G20" i="1"/>
  <c r="L4" i="1"/>
  <c r="K5" i="1"/>
  <c r="K17" i="1" s="1"/>
  <c r="I7" i="1"/>
  <c r="I19" i="1" s="1"/>
  <c r="H19" i="1"/>
  <c r="L16" i="1" l="1"/>
  <c r="N16" i="1" s="1"/>
  <c r="J7" i="1"/>
  <c r="J19" i="1" s="1"/>
  <c r="L5" i="1"/>
  <c r="I8" i="1"/>
  <c r="I20" i="1" s="1"/>
  <c r="H20" i="1"/>
  <c r="K6" i="1"/>
  <c r="K18" i="1" s="1"/>
  <c r="L17" i="1" l="1"/>
  <c r="N17" i="1" s="1"/>
  <c r="L6" i="1"/>
  <c r="L18" i="1" s="1"/>
  <c r="J8" i="1"/>
  <c r="J20" i="1" s="1"/>
  <c r="K7" i="1"/>
  <c r="K19" i="1" s="1"/>
  <c r="N18" i="1" l="1"/>
  <c r="L7" i="1"/>
  <c r="L19" i="1" s="1"/>
  <c r="K8" i="1"/>
  <c r="K20" i="1" s="1"/>
  <c r="N19" i="1" l="1"/>
  <c r="L8" i="1"/>
  <c r="L20" i="1" s="1"/>
  <c r="N20" i="1" l="1"/>
</calcChain>
</file>

<file path=xl/sharedStrings.xml><?xml version="1.0" encoding="utf-8"?>
<sst xmlns="http://schemas.openxmlformats.org/spreadsheetml/2006/main" count="146" uniqueCount="129">
  <si>
    <t>CLASSE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</si>
  <si>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</si>
  <si>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</si>
  <si>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</si>
  <si>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</si>
  <si>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</si>
  <si>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</si>
  <si>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</si>
  <si>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</si>
  <si>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</si>
  <si>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</si>
  <si>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JORNADA</t>
  </si>
  <si>
    <t>NIVEL I</t>
  </si>
  <si>
    <t>NIVEL II</t>
  </si>
  <si>
    <t>NIVEL III</t>
  </si>
  <si>
    <t>NIVEL IV</t>
  </si>
  <si>
    <t>NIVEL V</t>
  </si>
  <si>
    <t>___ HORAS SEMANAIS</t>
  </si>
  <si>
    <t>PISO SALARIAL - PROGRESSÃO DE CARREIRA</t>
  </si>
  <si>
    <t>Reajuste 2017</t>
  </si>
  <si>
    <t>Salário 2016</t>
  </si>
  <si>
    <t>Reajuste 2018</t>
  </si>
  <si>
    <t>Reajuste 2019</t>
  </si>
  <si>
    <t>Reajuste 2020</t>
  </si>
  <si>
    <t>Reajuste 2021</t>
  </si>
  <si>
    <t>Reajuste 2022</t>
  </si>
  <si>
    <t>Reajuste 2023</t>
  </si>
  <si>
    <t>Reajuste 2024</t>
  </si>
  <si>
    <t>Reajuste 2025</t>
  </si>
  <si>
    <t>Reajuste 2026</t>
  </si>
  <si>
    <t>Reajuste 2027</t>
  </si>
  <si>
    <t>Reajuste 2028</t>
  </si>
  <si>
    <t>Reajuste 2029</t>
  </si>
  <si>
    <t>Reajuste 2030</t>
  </si>
  <si>
    <t>Reajuste 2031</t>
  </si>
  <si>
    <t>Reajuste 2032</t>
  </si>
  <si>
    <t>Reajuste 2033</t>
  </si>
  <si>
    <t>Reajuste 2034</t>
  </si>
  <si>
    <t>Reajuste 2035</t>
  </si>
  <si>
    <t>Reajuste 2036</t>
  </si>
  <si>
    <t>Reajuste 2037</t>
  </si>
  <si>
    <t>Reajuste 2038</t>
  </si>
  <si>
    <t>Reajuste 2039</t>
  </si>
  <si>
    <t>Reajuste 2040</t>
  </si>
  <si>
    <t>Reajuste 2041</t>
  </si>
  <si>
    <t>Reajuste 2042</t>
  </si>
  <si>
    <t>Reajuste 2043</t>
  </si>
  <si>
    <t>Reajuste 2044</t>
  </si>
  <si>
    <t>Reajuste 2045</t>
  </si>
  <si>
    <t>Reajuste 2046</t>
  </si>
  <si>
    <t>Reajuste 2047</t>
  </si>
  <si>
    <t>Reajuste 2048</t>
  </si>
  <si>
    <t>Reajuste 2049</t>
  </si>
  <si>
    <t>Reajuste 2050</t>
  </si>
  <si>
    <t>Reajuste 2051</t>
  </si>
  <si>
    <t>Reajuste 2052</t>
  </si>
  <si>
    <t>Reajuste 2053</t>
  </si>
  <si>
    <t>Reajuste 2054</t>
  </si>
  <si>
    <t>Reajuste 2055</t>
  </si>
  <si>
    <t>Reajuste 2056</t>
  </si>
  <si>
    <t>Reajuste 2057</t>
  </si>
  <si>
    <t>Reajuste 2058</t>
  </si>
  <si>
    <t>Reajuste 2059</t>
  </si>
  <si>
    <t>Reajuste 2060</t>
  </si>
  <si>
    <t>Reajuste 2061</t>
  </si>
  <si>
    <t>Reajuste 2062</t>
  </si>
  <si>
    <t>Reajuste 2063</t>
  </si>
  <si>
    <t>Reajuste 2064</t>
  </si>
  <si>
    <t>Reajuste 2065</t>
  </si>
  <si>
    <t>Reajuste 2066</t>
  </si>
  <si>
    <t>Reajuste 2067</t>
  </si>
  <si>
    <t>Reajuste 2068</t>
  </si>
  <si>
    <t>Reajuste 2069</t>
  </si>
  <si>
    <t>Reajuste 2070</t>
  </si>
  <si>
    <t>Reajuste 2071</t>
  </si>
  <si>
    <t>Reajuste 2072</t>
  </si>
  <si>
    <t>Reajuste 2073</t>
  </si>
  <si>
    <t>Reajuste 2074</t>
  </si>
  <si>
    <t>Reajuste 2075</t>
  </si>
  <si>
    <t>Reajuste 2076</t>
  </si>
  <si>
    <t>Reajuste 2077</t>
  </si>
  <si>
    <t>Reajuste 2078</t>
  </si>
  <si>
    <t>Reajuste 2079</t>
  </si>
  <si>
    <t>Reajuste 2080</t>
  </si>
  <si>
    <t>Reajuste 2081</t>
  </si>
  <si>
    <t>Reajuste 2082</t>
  </si>
  <si>
    <t>Reajuste 2083</t>
  </si>
  <si>
    <t>Reajuste 2084</t>
  </si>
  <si>
    <t>Reajuste 2085</t>
  </si>
  <si>
    <t>Reajuste 2086</t>
  </si>
  <si>
    <t>Reajuste 2087</t>
  </si>
  <si>
    <t>Reajuste 2088</t>
  </si>
  <si>
    <t>Reajuste 2089</t>
  </si>
  <si>
    <t>Reajuste 2090</t>
  </si>
  <si>
    <t>Reajuste 2091</t>
  </si>
  <si>
    <t>Reajuste 2092</t>
  </si>
  <si>
    <t>Reajuste 2093</t>
  </si>
  <si>
    <t>Reajuste 2094</t>
  </si>
  <si>
    <t>Reajuste 2095</t>
  </si>
  <si>
    <t>Reajuste 2096</t>
  </si>
  <si>
    <t>Reajuste 2097</t>
  </si>
  <si>
    <t>Reajuste 2098</t>
  </si>
  <si>
    <t>Reajuste 2099</t>
  </si>
  <si>
    <t>Reajuste 2100</t>
  </si>
  <si>
    <t>Reajuste 2101</t>
  </si>
  <si>
    <t>Reajuste 2102</t>
  </si>
  <si>
    <t>Reajuste 2103</t>
  </si>
  <si>
    <t>Reajuste 2104</t>
  </si>
  <si>
    <t>Reajuste 2105</t>
  </si>
  <si>
    <t>Reajuste 2106</t>
  </si>
  <si>
    <t>Reajuste 2107</t>
  </si>
  <si>
    <t>Reajuste 2108</t>
  </si>
  <si>
    <t>Reajuste 2109</t>
  </si>
  <si>
    <t>Reajuste 2110</t>
  </si>
  <si>
    <t>Reajuste 2111</t>
  </si>
  <si>
    <t>Reajuste 2112</t>
  </si>
  <si>
    <t>Reajuste 2113</t>
  </si>
  <si>
    <t>Reajuste 2114</t>
  </si>
  <si>
    <t>Reajuste 2115</t>
  </si>
  <si>
    <t>Reajuste 2116</t>
  </si>
  <si>
    <t>TOTAL</t>
  </si>
  <si>
    <t>IMPACTO</t>
  </si>
  <si>
    <t>Mudança de Nivel + CLASSE</t>
  </si>
  <si>
    <t>Mudança de CLASSE</t>
  </si>
  <si>
    <t>MAGISTÉRIO</t>
  </si>
  <si>
    <t>GRADUAÇÃO</t>
  </si>
  <si>
    <t>ESPECIALIZAÇÃO</t>
  </si>
  <si>
    <t>MESTRADO</t>
  </si>
  <si>
    <t>DOUTORADO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</si>
</sst>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C00000"/>
      <name val="Calibri"/>
      <family val="2"/>
      <scheme val="minor"/>
    </font>
    <font>
      <b/>
      <sz val="9"/>
      <color theme="6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</cellStyleXfs>
  <cellXfs count="55">
    <xf numFmtId="0" fontId="0" fillId="0" borderId="0" xfId="0"/>
    <xf numFmtId="0" fontId="5" fillId="0" borderId="0" xfId="0" applyFont="1" applyAlignment="1" applyProtection="1">
      <alignment vertical="center"/>
      <protection hidden="1"/>
    </xf>
    <xf numFmtId="43" fontId="0" fillId="0" borderId="0" xfId="1" applyFont="1" applyAlignment="1" applyProtection="1">
      <alignment vertical="center"/>
      <protection hidden="1"/>
    </xf>
    <xf numFmtId="9" fontId="0" fillId="0" borderId="0" xfId="0" applyNumberFormat="1" applyFont="1" applyAlignment="1" applyProtection="1">
      <alignment vertical="center"/>
      <protection hidden="1"/>
    </xf>
    <xf numFmtId="0" fontId="0" fillId="0" borderId="0" xfId="0" applyFont="1" applyAlignment="1" applyProtection="1">
      <alignment vertical="center"/>
      <protection hidden="1"/>
    </xf>
    <xf numFmtId="0" fontId="0" fillId="0" borderId="0" xfId="0" applyFont="1" applyFill="1" applyAlignment="1" applyProtection="1">
      <alignment vertical="center"/>
      <protection hidden="1"/>
    </xf>
    <xf numFmtId="0" fontId="3" fillId="0" borderId="0" xfId="0" applyFont="1" applyFill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horizontal="center" vertical="center"/>
      <protection hidden="1"/>
    </xf>
    <xf numFmtId="0" fontId="0" fillId="0" borderId="4" xfId="0" applyFont="1" applyBorder="1" applyAlignment="1" applyProtection="1">
      <alignment vertical="center"/>
      <protection hidden="1"/>
    </xf>
    <xf numFmtId="0" fontId="6" fillId="0" borderId="1" xfId="0" applyFont="1" applyBorder="1" applyAlignment="1" applyProtection="1">
      <alignment horizontal="left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hidden="1"/>
    </xf>
    <xf numFmtId="43" fontId="6" fillId="0" borderId="6" xfId="1" applyFont="1" applyBorder="1" applyAlignment="1" applyProtection="1">
      <alignment vertical="center"/>
      <protection hidden="1"/>
    </xf>
    <xf numFmtId="43" fontId="5" fillId="0" borderId="0" xfId="1" applyFont="1" applyAlignment="1" applyProtection="1">
      <alignment vertical="center"/>
      <protection hidden="1"/>
    </xf>
    <xf numFmtId="0" fontId="6" fillId="0" borderId="1" xfId="0" applyFont="1" applyBorder="1" applyAlignment="1" applyProtection="1">
      <alignment vertical="center"/>
      <protection hidden="1"/>
    </xf>
    <xf numFmtId="43" fontId="0" fillId="2" borderId="1" xfId="1" applyFont="1" applyFill="1" applyBorder="1" applyAlignment="1" applyProtection="1">
      <alignment vertical="center"/>
      <protection hidden="1"/>
    </xf>
    <xf numFmtId="43" fontId="0" fillId="0" borderId="0" xfId="1" applyFont="1" applyFill="1" applyBorder="1" applyAlignment="1" applyProtection="1">
      <alignment vertic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43" fontId="6" fillId="0" borderId="0" xfId="1" applyFont="1" applyAlignment="1" applyProtection="1">
      <alignment vertical="center"/>
      <protection hidden="1"/>
    </xf>
    <xf numFmtId="43" fontId="0" fillId="3" borderId="1" xfId="1" applyFont="1" applyFill="1" applyBorder="1" applyAlignment="1" applyProtection="1">
      <alignment vertical="center"/>
      <protection hidden="1"/>
    </xf>
    <xf numFmtId="43" fontId="0" fillId="0" borderId="0" xfId="0" applyNumberFormat="1" applyFont="1" applyAlignment="1" applyProtection="1">
      <alignment vertical="center"/>
      <protection hidden="1"/>
    </xf>
    <xf numFmtId="43" fontId="0" fillId="4" borderId="1" xfId="1" applyFont="1" applyFill="1" applyBorder="1" applyAlignment="1" applyProtection="1">
      <alignment vertical="center"/>
      <protection hidden="1"/>
    </xf>
    <xf numFmtId="43" fontId="0" fillId="5" borderId="1" xfId="1" applyFont="1" applyFill="1" applyBorder="1" applyAlignment="1" applyProtection="1">
      <alignment vertical="center"/>
      <protection hidden="1"/>
    </xf>
    <xf numFmtId="43" fontId="0" fillId="6" borderId="1" xfId="1" applyFont="1" applyFill="1" applyBorder="1" applyAlignment="1" applyProtection="1">
      <alignment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0" fillId="0" borderId="1" xfId="0" applyFont="1" applyBorder="1" applyAlignment="1" applyProtection="1">
      <alignment vertical="center"/>
      <protection hidden="1"/>
    </xf>
    <xf numFmtId="0" fontId="0" fillId="0" borderId="0" xfId="0" applyFont="1" applyFill="1" applyBorder="1" applyAlignment="1" applyProtection="1">
      <alignment vertical="center"/>
      <protection hidden="1"/>
    </xf>
    <xf numFmtId="10" fontId="0" fillId="2" borderId="1" xfId="2" applyNumberFormat="1" applyFont="1" applyFill="1" applyBorder="1" applyAlignment="1" applyProtection="1">
      <alignment vertical="center"/>
      <protection hidden="1"/>
    </xf>
    <xf numFmtId="9" fontId="9" fillId="0" borderId="0" xfId="2" applyNumberFormat="1" applyFont="1" applyBorder="1" applyAlignment="1" applyProtection="1">
      <alignment horizontal="center" vertical="center"/>
      <protection hidden="1"/>
    </xf>
    <xf numFmtId="10" fontId="0" fillId="3" borderId="1" xfId="2" applyNumberFormat="1" applyFont="1" applyFill="1" applyBorder="1" applyAlignment="1" applyProtection="1">
      <alignment vertical="center"/>
      <protection hidden="1"/>
    </xf>
    <xf numFmtId="9" fontId="8" fillId="0" borderId="0" xfId="1" applyNumberFormat="1" applyFont="1" applyBorder="1" applyAlignment="1" applyProtection="1">
      <alignment horizontal="center" vertical="center"/>
      <protection hidden="1"/>
    </xf>
    <xf numFmtId="10" fontId="0" fillId="4" borderId="1" xfId="2" applyNumberFormat="1" applyFont="1" applyFill="1" applyBorder="1" applyAlignment="1" applyProtection="1">
      <alignment vertical="center"/>
      <protection hidden="1"/>
    </xf>
    <xf numFmtId="9" fontId="9" fillId="0" borderId="0" xfId="1" applyNumberFormat="1" applyFont="1" applyBorder="1" applyAlignment="1" applyProtection="1">
      <alignment horizontal="center" vertical="center"/>
      <protection hidden="1"/>
    </xf>
    <xf numFmtId="10" fontId="0" fillId="5" borderId="1" xfId="2" applyNumberFormat="1" applyFont="1" applyFill="1" applyBorder="1" applyAlignment="1" applyProtection="1">
      <alignment vertical="center"/>
      <protection hidden="1"/>
    </xf>
    <xf numFmtId="10" fontId="0" fillId="6" borderId="1" xfId="2" applyNumberFormat="1" applyFont="1" applyFill="1" applyBorder="1" applyAlignment="1" applyProtection="1">
      <alignment vertical="center"/>
      <protection hidden="1"/>
    </xf>
    <xf numFmtId="0" fontId="6" fillId="0" borderId="8" xfId="0" applyFont="1" applyBorder="1" applyAlignment="1" applyProtection="1">
      <alignment vertical="center"/>
      <protection hidden="1"/>
    </xf>
    <xf numFmtId="43" fontId="0" fillId="2" borderId="9" xfId="1" applyFont="1" applyFill="1" applyBorder="1" applyAlignment="1" applyProtection="1">
      <alignment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43" fontId="0" fillId="3" borderId="12" xfId="1" applyFont="1" applyFill="1" applyBorder="1" applyAlignment="1" applyProtection="1">
      <alignment vertical="center"/>
      <protection hidden="1"/>
    </xf>
    <xf numFmtId="43" fontId="1" fillId="0" borderId="10" xfId="1" applyFont="1" applyFill="1" applyBorder="1" applyAlignment="1" applyProtection="1">
      <alignment vertical="center"/>
      <protection locked="0"/>
    </xf>
    <xf numFmtId="10" fontId="0" fillId="2" borderId="9" xfId="2" applyNumberFormat="1" applyFont="1" applyFill="1" applyBorder="1" applyAlignment="1" applyProtection="1">
      <alignment vertical="center"/>
      <protection hidden="1"/>
    </xf>
    <xf numFmtId="10" fontId="0" fillId="3" borderId="12" xfId="2" applyNumberFormat="1" applyFont="1" applyFill="1" applyBorder="1" applyAlignment="1" applyProtection="1">
      <alignment vertical="center"/>
      <protection hidden="1"/>
    </xf>
    <xf numFmtId="165" fontId="6" fillId="0" borderId="0" xfId="0" applyNumberFormat="1" applyFont="1" applyAlignment="1" applyProtection="1">
      <alignment vertical="center"/>
      <protection hidden="1"/>
    </xf>
    <xf numFmtId="9" fontId="5" fillId="0" borderId="2" xfId="1" applyNumberFormat="1" applyFont="1" applyBorder="1" applyAlignment="1" applyProtection="1">
      <alignment vertical="center"/>
      <protection locked="0"/>
    </xf>
    <xf numFmtId="9" fontId="5" fillId="0" borderId="7" xfId="1" applyNumberFormat="1" applyFont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left" vertical="center"/>
      <protection hidden="1"/>
    </xf>
    <xf numFmtId="165" fontId="6" fillId="0" borderId="0" xfId="0" applyNumberFormat="1" applyFont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</cellXfs>
  <cellStyles count="5">
    <cellStyle name="Normal" xfId="0" builtinId="0"/>
    <cellStyle name="Normal 13" xfId="3" xr:uid="{00000000-0005-0000-0000-000001000000}"/>
    <cellStyle name="Porcentagem" xfId="2" builtinId="5"/>
    <cellStyle name="Separador de milhares 26" xfId="4" xr:uid="{00000000-0005-0000-0000-000003000000}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FA24"/>
  <sheetViews>
    <sheetView showGridLines="0" tabSelected="1" zoomScale="118" zoomScaleNormal="118" workbookViewId="0">
      <selection activeCell="C5" sqref="C5"/>
    </sheetView>
  </sheetViews>
  <sheetFormatPr defaultRowHeight="15" x14ac:dyDescent="0.25"/>
  <cols>
    <col min="1" max="1" width="1.7109375" style="4" customWidth="1"/>
    <col min="2" max="2" width="15.85546875" style="1" bestFit="1" customWidth="1"/>
    <col min="3" max="12" width="10.7109375" style="4" customWidth="1"/>
    <col min="13" max="13" width="5.7109375" style="5" customWidth="1"/>
    <col min="14" max="14" width="10.42578125" style="4" bestFit="1" customWidth="1"/>
    <col min="15" max="114" width="11.7109375" style="4" bestFit="1" customWidth="1"/>
    <col min="115" max="16384" width="9.140625" style="4"/>
  </cols>
  <sheetData>
    <row r="1" spans="2:16381" x14ac:dyDescent="0.25">
      <c r="C1" s="2"/>
      <c r="D1" s="3"/>
      <c r="E1" s="3"/>
      <c r="F1" s="3"/>
      <c r="G1" s="3"/>
      <c r="H1" s="3"/>
      <c r="I1" s="3"/>
      <c r="J1" s="3"/>
    </row>
    <row r="2" spans="2:16381" ht="15.75" x14ac:dyDescent="0.25">
      <c r="B2" s="47" t="s">
        <v>18</v>
      </c>
      <c r="C2" s="47"/>
      <c r="D2" s="47"/>
      <c r="E2" s="47"/>
      <c r="F2" s="47"/>
      <c r="G2" s="47"/>
      <c r="H2" s="47"/>
      <c r="I2" s="47"/>
      <c r="J2" s="47"/>
      <c r="K2" s="47"/>
      <c r="L2" s="47"/>
      <c r="M2" s="6"/>
      <c r="N2" s="7" t="s">
        <v>20</v>
      </c>
      <c r="O2" s="8" t="s">
        <v>19</v>
      </c>
      <c r="P2" s="7" t="s">
        <v>21</v>
      </c>
      <c r="Q2" s="7" t="s">
        <v>22</v>
      </c>
      <c r="R2" s="7" t="s">
        <v>23</v>
      </c>
      <c r="S2" s="7" t="s">
        <v>24</v>
      </c>
      <c r="T2" s="7" t="s">
        <v>25</v>
      </c>
      <c r="U2" s="7" t="s">
        <v>26</v>
      </c>
      <c r="V2" s="7" t="s">
        <v>27</v>
      </c>
      <c r="W2" s="7" t="s">
        <v>28</v>
      </c>
      <c r="X2" s="7" t="s">
        <v>29</v>
      </c>
      <c r="Y2" s="7" t="s">
        <v>30</v>
      </c>
      <c r="Z2" s="7" t="s">
        <v>31</v>
      </c>
      <c r="AA2" s="7" t="s">
        <v>32</v>
      </c>
      <c r="AB2" s="7" t="s">
        <v>33</v>
      </c>
      <c r="AC2" s="7" t="s">
        <v>34</v>
      </c>
      <c r="AD2" s="7" t="s">
        <v>35</v>
      </c>
      <c r="AE2" s="7" t="s">
        <v>36</v>
      </c>
      <c r="AF2" s="7" t="s">
        <v>37</v>
      </c>
      <c r="AG2" s="7" t="s">
        <v>38</v>
      </c>
      <c r="AH2" s="7" t="s">
        <v>39</v>
      </c>
      <c r="AI2" s="7" t="s">
        <v>40</v>
      </c>
      <c r="AJ2" s="7" t="s">
        <v>41</v>
      </c>
      <c r="AK2" s="7" t="s">
        <v>42</v>
      </c>
      <c r="AL2" s="7" t="s">
        <v>43</v>
      </c>
      <c r="AM2" s="7" t="s">
        <v>44</v>
      </c>
      <c r="AN2" s="7" t="s">
        <v>45</v>
      </c>
      <c r="AO2" s="7" t="s">
        <v>46</v>
      </c>
      <c r="AP2" s="7" t="s">
        <v>47</v>
      </c>
      <c r="AQ2" s="7" t="s">
        <v>48</v>
      </c>
      <c r="AR2" s="7" t="s">
        <v>49</v>
      </c>
      <c r="AS2" s="7" t="s">
        <v>50</v>
      </c>
      <c r="AT2" s="7" t="s">
        <v>51</v>
      </c>
      <c r="AU2" s="7" t="s">
        <v>52</v>
      </c>
      <c r="AV2" s="7" t="s">
        <v>53</v>
      </c>
      <c r="AW2" s="7" t="s">
        <v>54</v>
      </c>
      <c r="AX2" s="7" t="s">
        <v>55</v>
      </c>
      <c r="AY2" s="7" t="s">
        <v>56</v>
      </c>
      <c r="AZ2" s="7" t="s">
        <v>57</v>
      </c>
      <c r="BA2" s="7" t="s">
        <v>58</v>
      </c>
      <c r="BB2" s="7" t="s">
        <v>59</v>
      </c>
      <c r="BC2" s="7" t="s">
        <v>60</v>
      </c>
      <c r="BD2" s="7" t="s">
        <v>61</v>
      </c>
      <c r="BE2" s="7" t="s">
        <v>62</v>
      </c>
      <c r="BF2" s="7" t="s">
        <v>63</v>
      </c>
      <c r="BG2" s="7" t="s">
        <v>64</v>
      </c>
      <c r="BH2" s="7" t="s">
        <v>65</v>
      </c>
      <c r="BI2" s="7" t="s">
        <v>66</v>
      </c>
      <c r="BJ2" s="7" t="s">
        <v>67</v>
      </c>
      <c r="BK2" s="7" t="s">
        <v>68</v>
      </c>
      <c r="BL2" s="7" t="s">
        <v>69</v>
      </c>
      <c r="BM2" s="7" t="s">
        <v>70</v>
      </c>
      <c r="BN2" s="7" t="s">
        <v>71</v>
      </c>
      <c r="BO2" s="7" t="s">
        <v>72</v>
      </c>
      <c r="BP2" s="7" t="s">
        <v>73</v>
      </c>
      <c r="BQ2" s="7" t="s">
        <v>74</v>
      </c>
      <c r="BR2" s="7" t="s">
        <v>75</v>
      </c>
      <c r="BS2" s="7" t="s">
        <v>76</v>
      </c>
      <c r="BT2" s="7" t="s">
        <v>77</v>
      </c>
      <c r="BU2" s="7" t="s">
        <v>78</v>
      </c>
      <c r="BV2" s="7" t="s">
        <v>79</v>
      </c>
      <c r="BW2" s="7" t="s">
        <v>80</v>
      </c>
      <c r="BX2" s="7" t="s">
        <v>81</v>
      </c>
      <c r="BY2" s="7" t="s">
        <v>82</v>
      </c>
      <c r="BZ2" s="7" t="s">
        <v>83</v>
      </c>
      <c r="CA2" s="7" t="s">
        <v>84</v>
      </c>
      <c r="CB2" s="7" t="s">
        <v>85</v>
      </c>
      <c r="CC2" s="7" t="s">
        <v>86</v>
      </c>
      <c r="CD2" s="7" t="s">
        <v>87</v>
      </c>
      <c r="CE2" s="7" t="s">
        <v>88</v>
      </c>
      <c r="CF2" s="7" t="s">
        <v>89</v>
      </c>
      <c r="CG2" s="7" t="s">
        <v>90</v>
      </c>
      <c r="CH2" s="7" t="s">
        <v>91</v>
      </c>
      <c r="CI2" s="7" t="s">
        <v>92</v>
      </c>
      <c r="CJ2" s="7" t="s">
        <v>93</v>
      </c>
      <c r="CK2" s="7" t="s">
        <v>94</v>
      </c>
      <c r="CL2" s="7" t="s">
        <v>95</v>
      </c>
      <c r="CM2" s="7" t="s">
        <v>96</v>
      </c>
      <c r="CN2" s="7" t="s">
        <v>97</v>
      </c>
      <c r="CO2" s="7" t="s">
        <v>98</v>
      </c>
      <c r="CP2" s="7" t="s">
        <v>99</v>
      </c>
      <c r="CQ2" s="7" t="s">
        <v>100</v>
      </c>
      <c r="CR2" s="7" t="s">
        <v>101</v>
      </c>
      <c r="CS2" s="7" t="s">
        <v>102</v>
      </c>
      <c r="CT2" s="7" t="s">
        <v>103</v>
      </c>
      <c r="CU2" s="7" t="s">
        <v>104</v>
      </c>
      <c r="CV2" s="7" t="s">
        <v>105</v>
      </c>
      <c r="CW2" s="7" t="s">
        <v>106</v>
      </c>
      <c r="CX2" s="7" t="s">
        <v>107</v>
      </c>
      <c r="CY2" s="7" t="s">
        <v>108</v>
      </c>
      <c r="CZ2" s="7" t="s">
        <v>109</v>
      </c>
      <c r="DA2" s="7" t="s">
        <v>110</v>
      </c>
      <c r="DB2" s="7" t="s">
        <v>111</v>
      </c>
      <c r="DC2" s="7" t="s">
        <v>112</v>
      </c>
      <c r="DD2" s="7" t="s">
        <v>113</v>
      </c>
      <c r="DE2" s="7" t="s">
        <v>114</v>
      </c>
      <c r="DF2" s="7" t="s">
        <v>115</v>
      </c>
      <c r="DG2" s="7" t="s">
        <v>116</v>
      </c>
      <c r="DH2" s="7" t="s">
        <v>117</v>
      </c>
      <c r="DI2" s="7" t="s">
        <v>118</v>
      </c>
      <c r="DJ2" s="7" t="s">
        <v>119</v>
      </c>
      <c r="DK2" s="9"/>
    </row>
    <row r="3" spans="2:16381" ht="15.75" thickBot="1" x14ac:dyDescent="0.3">
      <c r="B3" s="10" t="s">
        <v>0</v>
      </c>
      <c r="C3" s="38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1" t="s">
        <v>6</v>
      </c>
      <c r="I3" s="11" t="s">
        <v>7</v>
      </c>
      <c r="J3" s="11" t="s">
        <v>8</v>
      </c>
      <c r="K3" s="11" t="s">
        <v>9</v>
      </c>
      <c r="L3" s="11" t="s">
        <v>10</v>
      </c>
      <c r="M3" s="12"/>
      <c r="N3" s="13">
        <v>2135.64</v>
      </c>
      <c r="O3" s="44">
        <v>0</v>
      </c>
      <c r="P3" s="44">
        <v>0</v>
      </c>
      <c r="Q3" s="44">
        <v>0</v>
      </c>
      <c r="R3" s="44">
        <v>0</v>
      </c>
      <c r="S3" s="44">
        <v>0</v>
      </c>
      <c r="T3" s="44">
        <v>0</v>
      </c>
      <c r="U3" s="44">
        <v>0</v>
      </c>
      <c r="V3" s="44">
        <v>0</v>
      </c>
      <c r="W3" s="44">
        <v>0</v>
      </c>
      <c r="X3" s="44">
        <v>0</v>
      </c>
      <c r="Y3" s="44">
        <v>0</v>
      </c>
      <c r="Z3" s="44">
        <v>0</v>
      </c>
      <c r="AA3" s="44">
        <v>0</v>
      </c>
      <c r="AB3" s="44">
        <v>0</v>
      </c>
      <c r="AC3" s="44">
        <v>0</v>
      </c>
      <c r="AD3" s="44">
        <v>0</v>
      </c>
      <c r="AE3" s="44">
        <v>0</v>
      </c>
      <c r="AF3" s="44">
        <v>0</v>
      </c>
      <c r="AG3" s="44">
        <v>0</v>
      </c>
      <c r="AH3" s="44">
        <v>0</v>
      </c>
      <c r="AI3" s="44">
        <v>0</v>
      </c>
      <c r="AJ3" s="44">
        <v>0</v>
      </c>
      <c r="AK3" s="44">
        <v>0</v>
      </c>
      <c r="AL3" s="44">
        <v>0</v>
      </c>
      <c r="AM3" s="44">
        <v>0</v>
      </c>
      <c r="AN3" s="44">
        <v>0</v>
      </c>
      <c r="AO3" s="44">
        <v>0</v>
      </c>
      <c r="AP3" s="44">
        <v>0</v>
      </c>
      <c r="AQ3" s="44">
        <v>0</v>
      </c>
      <c r="AR3" s="44">
        <v>0</v>
      </c>
      <c r="AS3" s="44">
        <v>0</v>
      </c>
      <c r="AT3" s="44">
        <v>0</v>
      </c>
      <c r="AU3" s="44">
        <v>0</v>
      </c>
      <c r="AV3" s="44">
        <v>0</v>
      </c>
      <c r="AW3" s="44">
        <v>0</v>
      </c>
      <c r="AX3" s="44">
        <v>0</v>
      </c>
      <c r="AY3" s="44">
        <v>0</v>
      </c>
      <c r="AZ3" s="44">
        <v>0</v>
      </c>
      <c r="BA3" s="44">
        <v>0</v>
      </c>
      <c r="BB3" s="44">
        <v>0</v>
      </c>
      <c r="BC3" s="44">
        <v>0</v>
      </c>
      <c r="BD3" s="44">
        <v>0</v>
      </c>
      <c r="BE3" s="44">
        <v>0</v>
      </c>
      <c r="BF3" s="44">
        <v>0</v>
      </c>
      <c r="BG3" s="44">
        <v>0</v>
      </c>
      <c r="BH3" s="44">
        <v>0</v>
      </c>
      <c r="BI3" s="44">
        <v>0</v>
      </c>
      <c r="BJ3" s="44">
        <v>0</v>
      </c>
      <c r="BK3" s="44">
        <v>0</v>
      </c>
      <c r="BL3" s="44">
        <v>0</v>
      </c>
      <c r="BM3" s="44">
        <v>0</v>
      </c>
      <c r="BN3" s="44">
        <v>0</v>
      </c>
      <c r="BO3" s="44">
        <v>0</v>
      </c>
      <c r="BP3" s="44">
        <v>0</v>
      </c>
      <c r="BQ3" s="44">
        <v>0</v>
      </c>
      <c r="BR3" s="44">
        <v>0</v>
      </c>
      <c r="BS3" s="44">
        <v>0</v>
      </c>
      <c r="BT3" s="44">
        <v>0</v>
      </c>
      <c r="BU3" s="44">
        <v>0</v>
      </c>
      <c r="BV3" s="44">
        <v>0</v>
      </c>
      <c r="BW3" s="44">
        <v>0</v>
      </c>
      <c r="BX3" s="44">
        <v>0</v>
      </c>
      <c r="BY3" s="44">
        <v>0</v>
      </c>
      <c r="BZ3" s="44">
        <v>0</v>
      </c>
      <c r="CA3" s="44">
        <v>0</v>
      </c>
      <c r="CB3" s="44">
        <v>0</v>
      </c>
      <c r="CC3" s="44">
        <v>0</v>
      </c>
      <c r="CD3" s="44">
        <v>0</v>
      </c>
      <c r="CE3" s="44">
        <v>0</v>
      </c>
      <c r="CF3" s="44">
        <v>0</v>
      </c>
      <c r="CG3" s="44">
        <v>0</v>
      </c>
      <c r="CH3" s="44">
        <v>0</v>
      </c>
      <c r="CI3" s="44">
        <v>0</v>
      </c>
      <c r="CJ3" s="44">
        <v>0</v>
      </c>
      <c r="CK3" s="44">
        <v>0</v>
      </c>
      <c r="CL3" s="44">
        <v>0</v>
      </c>
      <c r="CM3" s="44">
        <v>0</v>
      </c>
      <c r="CN3" s="44">
        <v>0</v>
      </c>
      <c r="CO3" s="44">
        <v>0</v>
      </c>
      <c r="CP3" s="44">
        <v>0</v>
      </c>
      <c r="CQ3" s="44">
        <v>0</v>
      </c>
      <c r="CR3" s="44">
        <v>0</v>
      </c>
      <c r="CS3" s="44">
        <v>0</v>
      </c>
      <c r="CT3" s="44">
        <v>0</v>
      </c>
      <c r="CU3" s="44">
        <v>0</v>
      </c>
      <c r="CV3" s="44">
        <v>0</v>
      </c>
      <c r="CW3" s="44">
        <v>0</v>
      </c>
      <c r="CX3" s="44">
        <v>0</v>
      </c>
      <c r="CY3" s="44">
        <v>0</v>
      </c>
      <c r="CZ3" s="44">
        <v>0</v>
      </c>
      <c r="DA3" s="44">
        <v>0</v>
      </c>
      <c r="DB3" s="44">
        <v>0</v>
      </c>
      <c r="DC3" s="44">
        <v>0</v>
      </c>
      <c r="DD3" s="44">
        <v>0</v>
      </c>
      <c r="DE3" s="44">
        <v>0</v>
      </c>
      <c r="DF3" s="44">
        <v>0</v>
      </c>
      <c r="DG3" s="44">
        <v>0</v>
      </c>
      <c r="DH3" s="44">
        <v>0</v>
      </c>
      <c r="DI3" s="44">
        <v>0</v>
      </c>
      <c r="DJ3" s="45">
        <v>0</v>
      </c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</row>
    <row r="4" spans="2:16381" ht="15.75" thickBot="1" x14ac:dyDescent="0.3">
      <c r="B4" s="36" t="s">
        <v>12</v>
      </c>
      <c r="C4" s="40">
        <v>5130.62</v>
      </c>
      <c r="D4" s="37">
        <f>C4+(C4*3%)</f>
        <v>5284.5385999999999</v>
      </c>
      <c r="E4" s="16">
        <f t="shared" ref="E4:L4" si="0">D4+(D4*3%)</f>
        <v>5443.0747579999997</v>
      </c>
      <c r="F4" s="16">
        <f t="shared" si="0"/>
        <v>5606.3670007399996</v>
      </c>
      <c r="G4" s="16">
        <f t="shared" si="0"/>
        <v>5774.5580107622</v>
      </c>
      <c r="H4" s="16">
        <f t="shared" si="0"/>
        <v>5947.7947510850663</v>
      </c>
      <c r="I4" s="16">
        <f t="shared" si="0"/>
        <v>6126.2285936176186</v>
      </c>
      <c r="J4" s="16">
        <f t="shared" si="0"/>
        <v>6310.0154514261467</v>
      </c>
      <c r="K4" s="16">
        <f t="shared" si="0"/>
        <v>6499.3159149689309</v>
      </c>
      <c r="L4" s="16">
        <f t="shared" si="0"/>
        <v>6694.2953924179992</v>
      </c>
      <c r="M4" s="17"/>
      <c r="N4" s="18" t="s">
        <v>120</v>
      </c>
      <c r="O4" s="19">
        <f>N3+(N3*O3)</f>
        <v>2135.64</v>
      </c>
      <c r="P4" s="19">
        <f>O4+(O4*P3)</f>
        <v>2135.64</v>
      </c>
      <c r="Q4" s="19">
        <f>P4+(P4*Q3)</f>
        <v>2135.64</v>
      </c>
      <c r="R4" s="19">
        <f>Q4+(Q4*R3)</f>
        <v>2135.64</v>
      </c>
      <c r="S4" s="19">
        <f>R4+(R4*S3)</f>
        <v>2135.64</v>
      </c>
      <c r="T4" s="19">
        <f>S4+(S4*T3)</f>
        <v>2135.64</v>
      </c>
      <c r="U4" s="19">
        <f t="shared" ref="U4:CB4" si="1">T4+(T4*U3)</f>
        <v>2135.64</v>
      </c>
      <c r="V4" s="19">
        <f t="shared" si="1"/>
        <v>2135.64</v>
      </c>
      <c r="W4" s="19">
        <f t="shared" si="1"/>
        <v>2135.64</v>
      </c>
      <c r="X4" s="19">
        <f t="shared" si="1"/>
        <v>2135.64</v>
      </c>
      <c r="Y4" s="19">
        <f t="shared" si="1"/>
        <v>2135.64</v>
      </c>
      <c r="Z4" s="19">
        <f t="shared" si="1"/>
        <v>2135.64</v>
      </c>
      <c r="AA4" s="19">
        <f t="shared" si="1"/>
        <v>2135.64</v>
      </c>
      <c r="AB4" s="19">
        <f t="shared" si="1"/>
        <v>2135.64</v>
      </c>
      <c r="AC4" s="19">
        <f t="shared" si="1"/>
        <v>2135.64</v>
      </c>
      <c r="AD4" s="19">
        <f t="shared" si="1"/>
        <v>2135.64</v>
      </c>
      <c r="AE4" s="19">
        <f t="shared" si="1"/>
        <v>2135.64</v>
      </c>
      <c r="AF4" s="19">
        <f t="shared" si="1"/>
        <v>2135.64</v>
      </c>
      <c r="AG4" s="19">
        <f t="shared" si="1"/>
        <v>2135.64</v>
      </c>
      <c r="AH4" s="19">
        <f t="shared" si="1"/>
        <v>2135.64</v>
      </c>
      <c r="AI4" s="19">
        <f t="shared" si="1"/>
        <v>2135.64</v>
      </c>
      <c r="AJ4" s="19">
        <f t="shared" si="1"/>
        <v>2135.64</v>
      </c>
      <c r="AK4" s="19">
        <f t="shared" si="1"/>
        <v>2135.64</v>
      </c>
      <c r="AL4" s="19">
        <f t="shared" si="1"/>
        <v>2135.64</v>
      </c>
      <c r="AM4" s="19">
        <f t="shared" si="1"/>
        <v>2135.64</v>
      </c>
      <c r="AN4" s="19">
        <f t="shared" si="1"/>
        <v>2135.64</v>
      </c>
      <c r="AO4" s="19">
        <f t="shared" si="1"/>
        <v>2135.64</v>
      </c>
      <c r="AP4" s="19">
        <f t="shared" si="1"/>
        <v>2135.64</v>
      </c>
      <c r="AQ4" s="19">
        <f t="shared" si="1"/>
        <v>2135.64</v>
      </c>
      <c r="AR4" s="19">
        <f t="shared" si="1"/>
        <v>2135.64</v>
      </c>
      <c r="AS4" s="19">
        <f t="shared" si="1"/>
        <v>2135.64</v>
      </c>
      <c r="AT4" s="19">
        <f t="shared" si="1"/>
        <v>2135.64</v>
      </c>
      <c r="AU4" s="19">
        <f t="shared" si="1"/>
        <v>2135.64</v>
      </c>
      <c r="AV4" s="19">
        <f t="shared" si="1"/>
        <v>2135.64</v>
      </c>
      <c r="AW4" s="19">
        <f t="shared" si="1"/>
        <v>2135.64</v>
      </c>
      <c r="AX4" s="19">
        <f t="shared" si="1"/>
        <v>2135.64</v>
      </c>
      <c r="AY4" s="19">
        <f t="shared" si="1"/>
        <v>2135.64</v>
      </c>
      <c r="AZ4" s="19">
        <f t="shared" si="1"/>
        <v>2135.64</v>
      </c>
      <c r="BA4" s="19">
        <f t="shared" si="1"/>
        <v>2135.64</v>
      </c>
      <c r="BB4" s="19">
        <f t="shared" si="1"/>
        <v>2135.64</v>
      </c>
      <c r="BC4" s="19">
        <f t="shared" si="1"/>
        <v>2135.64</v>
      </c>
      <c r="BD4" s="19">
        <f t="shared" si="1"/>
        <v>2135.64</v>
      </c>
      <c r="BE4" s="19">
        <f t="shared" si="1"/>
        <v>2135.64</v>
      </c>
      <c r="BF4" s="19">
        <f t="shared" si="1"/>
        <v>2135.64</v>
      </c>
      <c r="BG4" s="19">
        <f t="shared" si="1"/>
        <v>2135.64</v>
      </c>
      <c r="BH4" s="19">
        <f t="shared" si="1"/>
        <v>2135.64</v>
      </c>
      <c r="BI4" s="19">
        <f t="shared" si="1"/>
        <v>2135.64</v>
      </c>
      <c r="BJ4" s="19">
        <f t="shared" si="1"/>
        <v>2135.64</v>
      </c>
      <c r="BK4" s="19">
        <f t="shared" si="1"/>
        <v>2135.64</v>
      </c>
      <c r="BL4" s="19">
        <f t="shared" si="1"/>
        <v>2135.64</v>
      </c>
      <c r="BM4" s="19">
        <f t="shared" si="1"/>
        <v>2135.64</v>
      </c>
      <c r="BN4" s="19">
        <f t="shared" si="1"/>
        <v>2135.64</v>
      </c>
      <c r="BO4" s="19">
        <f t="shared" si="1"/>
        <v>2135.64</v>
      </c>
      <c r="BP4" s="19">
        <f t="shared" si="1"/>
        <v>2135.64</v>
      </c>
      <c r="BQ4" s="19">
        <f t="shared" si="1"/>
        <v>2135.64</v>
      </c>
      <c r="BR4" s="19">
        <f t="shared" si="1"/>
        <v>2135.64</v>
      </c>
      <c r="BS4" s="19">
        <f t="shared" si="1"/>
        <v>2135.64</v>
      </c>
      <c r="BT4" s="19">
        <f t="shared" si="1"/>
        <v>2135.64</v>
      </c>
      <c r="BU4" s="19">
        <f t="shared" si="1"/>
        <v>2135.64</v>
      </c>
      <c r="BV4" s="19">
        <f t="shared" si="1"/>
        <v>2135.64</v>
      </c>
      <c r="BW4" s="19">
        <f t="shared" si="1"/>
        <v>2135.64</v>
      </c>
      <c r="BX4" s="19">
        <f t="shared" si="1"/>
        <v>2135.64</v>
      </c>
      <c r="BY4" s="19">
        <f t="shared" si="1"/>
        <v>2135.64</v>
      </c>
      <c r="BZ4" s="19">
        <f t="shared" si="1"/>
        <v>2135.64</v>
      </c>
      <c r="CA4" s="19">
        <f t="shared" si="1"/>
        <v>2135.64</v>
      </c>
      <c r="CB4" s="19">
        <f t="shared" si="1"/>
        <v>2135.64</v>
      </c>
      <c r="CC4" s="19">
        <f t="shared" ref="CC4:DJ4" si="2">CB4+(CB4*CC3)</f>
        <v>2135.64</v>
      </c>
      <c r="CD4" s="19">
        <f t="shared" si="2"/>
        <v>2135.64</v>
      </c>
      <c r="CE4" s="19">
        <f t="shared" si="2"/>
        <v>2135.64</v>
      </c>
      <c r="CF4" s="19">
        <f t="shared" si="2"/>
        <v>2135.64</v>
      </c>
      <c r="CG4" s="19">
        <f t="shared" si="2"/>
        <v>2135.64</v>
      </c>
      <c r="CH4" s="19">
        <f t="shared" si="2"/>
        <v>2135.64</v>
      </c>
      <c r="CI4" s="19">
        <f t="shared" si="2"/>
        <v>2135.64</v>
      </c>
      <c r="CJ4" s="19">
        <f t="shared" si="2"/>
        <v>2135.64</v>
      </c>
      <c r="CK4" s="19">
        <f t="shared" si="2"/>
        <v>2135.64</v>
      </c>
      <c r="CL4" s="19">
        <f t="shared" si="2"/>
        <v>2135.64</v>
      </c>
      <c r="CM4" s="19">
        <f t="shared" si="2"/>
        <v>2135.64</v>
      </c>
      <c r="CN4" s="19">
        <f t="shared" si="2"/>
        <v>2135.64</v>
      </c>
      <c r="CO4" s="19">
        <f t="shared" si="2"/>
        <v>2135.64</v>
      </c>
      <c r="CP4" s="19">
        <f t="shared" si="2"/>
        <v>2135.64</v>
      </c>
      <c r="CQ4" s="19">
        <f t="shared" si="2"/>
        <v>2135.64</v>
      </c>
      <c r="CR4" s="19">
        <f t="shared" si="2"/>
        <v>2135.64</v>
      </c>
      <c r="CS4" s="19">
        <f t="shared" si="2"/>
        <v>2135.64</v>
      </c>
      <c r="CT4" s="19">
        <f t="shared" si="2"/>
        <v>2135.64</v>
      </c>
      <c r="CU4" s="19">
        <f t="shared" si="2"/>
        <v>2135.64</v>
      </c>
      <c r="CV4" s="19">
        <f t="shared" si="2"/>
        <v>2135.64</v>
      </c>
      <c r="CW4" s="19">
        <f t="shared" si="2"/>
        <v>2135.64</v>
      </c>
      <c r="CX4" s="19">
        <f t="shared" si="2"/>
        <v>2135.64</v>
      </c>
      <c r="CY4" s="19">
        <f t="shared" si="2"/>
        <v>2135.64</v>
      </c>
      <c r="CZ4" s="19">
        <f t="shared" si="2"/>
        <v>2135.64</v>
      </c>
      <c r="DA4" s="19">
        <f t="shared" si="2"/>
        <v>2135.64</v>
      </c>
      <c r="DB4" s="19">
        <f t="shared" si="2"/>
        <v>2135.64</v>
      </c>
      <c r="DC4" s="19">
        <f t="shared" si="2"/>
        <v>2135.64</v>
      </c>
      <c r="DD4" s="19">
        <f t="shared" si="2"/>
        <v>2135.64</v>
      </c>
      <c r="DE4" s="19">
        <f t="shared" si="2"/>
        <v>2135.64</v>
      </c>
      <c r="DF4" s="19">
        <f t="shared" si="2"/>
        <v>2135.64</v>
      </c>
      <c r="DG4" s="19">
        <f t="shared" si="2"/>
        <v>2135.64</v>
      </c>
      <c r="DH4" s="19">
        <f t="shared" si="2"/>
        <v>2135.64</v>
      </c>
      <c r="DI4" s="19">
        <f t="shared" si="2"/>
        <v>2135.64</v>
      </c>
      <c r="DJ4" s="19">
        <f t="shared" si="2"/>
        <v>2135.64</v>
      </c>
    </row>
    <row r="5" spans="2:16381" x14ac:dyDescent="0.25">
      <c r="B5" s="15" t="s">
        <v>13</v>
      </c>
      <c r="C5" s="39">
        <f>C4+(C4*66.67%)</f>
        <v>8551.2043539999995</v>
      </c>
      <c r="D5" s="20">
        <f t="shared" ref="D5:L5" si="3">C5+(C5*3%)</f>
        <v>8807.7404846199988</v>
      </c>
      <c r="E5" s="20">
        <f t="shared" si="3"/>
        <v>9071.9726991585994</v>
      </c>
      <c r="F5" s="20">
        <f t="shared" si="3"/>
        <v>9344.1318801333582</v>
      </c>
      <c r="G5" s="20">
        <f t="shared" si="3"/>
        <v>9624.4558365373596</v>
      </c>
      <c r="H5" s="20">
        <f t="shared" si="3"/>
        <v>9913.1895116334799</v>
      </c>
      <c r="I5" s="20">
        <f t="shared" si="3"/>
        <v>10210.585196982483</v>
      </c>
      <c r="J5" s="20">
        <f t="shared" si="3"/>
        <v>10516.902752891958</v>
      </c>
      <c r="K5" s="20">
        <f t="shared" si="3"/>
        <v>10832.409835478717</v>
      </c>
      <c r="L5" s="20">
        <f t="shared" si="3"/>
        <v>11157.382130543077</v>
      </c>
      <c r="M5" s="17"/>
      <c r="O5" s="21"/>
      <c r="Q5" s="21"/>
    </row>
    <row r="6" spans="2:16381" x14ac:dyDescent="0.25">
      <c r="B6" s="15" t="s">
        <v>14</v>
      </c>
      <c r="C6" s="22">
        <f>C5+(C5*15%)</f>
        <v>9833.8850070999997</v>
      </c>
      <c r="D6" s="22">
        <f t="shared" ref="D6:L6" si="4">C6+(C6*3%)</f>
        <v>10128.901557313</v>
      </c>
      <c r="E6" s="22">
        <f t="shared" si="4"/>
        <v>10432.76860403239</v>
      </c>
      <c r="F6" s="22">
        <f t="shared" si="4"/>
        <v>10745.751662153361</v>
      </c>
      <c r="G6" s="22">
        <f t="shared" si="4"/>
        <v>11068.124212017963</v>
      </c>
      <c r="H6" s="22">
        <f t="shared" si="4"/>
        <v>11400.167938378501</v>
      </c>
      <c r="I6" s="22">
        <f t="shared" si="4"/>
        <v>11742.172976529857</v>
      </c>
      <c r="J6" s="22">
        <f t="shared" si="4"/>
        <v>12094.438165825753</v>
      </c>
      <c r="K6" s="22">
        <f t="shared" si="4"/>
        <v>12457.271310800526</v>
      </c>
      <c r="L6" s="22">
        <f t="shared" si="4"/>
        <v>12830.989450124542</v>
      </c>
      <c r="M6" s="17"/>
    </row>
    <row r="7" spans="2:16381" x14ac:dyDescent="0.25">
      <c r="B7" s="15" t="s">
        <v>15</v>
      </c>
      <c r="C7" s="23">
        <f>C6+(C6*15%)</f>
        <v>11308.967758164999</v>
      </c>
      <c r="D7" s="23">
        <f t="shared" ref="D7:L7" si="5">C7+(C7*3%)</f>
        <v>11648.236790909948</v>
      </c>
      <c r="E7" s="23">
        <f t="shared" si="5"/>
        <v>11997.683894637246</v>
      </c>
      <c r="F7" s="23">
        <f t="shared" si="5"/>
        <v>12357.614411476363</v>
      </c>
      <c r="G7" s="23">
        <f t="shared" si="5"/>
        <v>12728.342843820654</v>
      </c>
      <c r="H7" s="23">
        <f t="shared" si="5"/>
        <v>13110.193129135274</v>
      </c>
      <c r="I7" s="23">
        <f t="shared" si="5"/>
        <v>13503.498923009332</v>
      </c>
      <c r="J7" s="23">
        <f t="shared" si="5"/>
        <v>13908.603890699613</v>
      </c>
      <c r="K7" s="23">
        <f t="shared" si="5"/>
        <v>14325.862007420601</v>
      </c>
      <c r="L7" s="23">
        <f t="shared" si="5"/>
        <v>14755.63786764322</v>
      </c>
      <c r="M7" s="17"/>
    </row>
    <row r="8" spans="2:16381" x14ac:dyDescent="0.25">
      <c r="B8" s="15" t="s">
        <v>16</v>
      </c>
      <c r="C8" s="24">
        <f>C7+(C7*15%)</f>
        <v>13005.312921889748</v>
      </c>
      <c r="D8" s="24">
        <f t="shared" ref="D8:L8" si="6">C8+(C8*3%)</f>
        <v>13395.472309546441</v>
      </c>
      <c r="E8" s="24">
        <f t="shared" si="6"/>
        <v>13797.336478832834</v>
      </c>
      <c r="F8" s="24">
        <f t="shared" si="6"/>
        <v>14211.256573197819</v>
      </c>
      <c r="G8" s="24">
        <f t="shared" si="6"/>
        <v>14637.594270393754</v>
      </c>
      <c r="H8" s="24">
        <f t="shared" si="6"/>
        <v>15076.722098505566</v>
      </c>
      <c r="I8" s="24">
        <f t="shared" si="6"/>
        <v>15529.023761460734</v>
      </c>
      <c r="J8" s="24">
        <f t="shared" si="6"/>
        <v>15994.894474304556</v>
      </c>
      <c r="K8" s="24">
        <f t="shared" si="6"/>
        <v>16474.741308533692</v>
      </c>
      <c r="L8" s="24">
        <f t="shared" si="6"/>
        <v>16968.983547789703</v>
      </c>
      <c r="M8" s="17"/>
    </row>
    <row r="9" spans="2:16381" x14ac:dyDescent="0.25">
      <c r="B9" s="25"/>
      <c r="C9" s="26">
        <v>3</v>
      </c>
      <c r="D9" s="26">
        <f t="shared" ref="D9:L9" si="7">C9+3</f>
        <v>6</v>
      </c>
      <c r="E9" s="26">
        <f t="shared" si="7"/>
        <v>9</v>
      </c>
      <c r="F9" s="26">
        <f t="shared" si="7"/>
        <v>12</v>
      </c>
      <c r="G9" s="26">
        <f t="shared" si="7"/>
        <v>15</v>
      </c>
      <c r="H9" s="26">
        <f t="shared" si="7"/>
        <v>18</v>
      </c>
      <c r="I9" s="26">
        <f t="shared" si="7"/>
        <v>21</v>
      </c>
      <c r="J9" s="26">
        <f t="shared" si="7"/>
        <v>24</v>
      </c>
      <c r="K9" s="26">
        <f t="shared" si="7"/>
        <v>27</v>
      </c>
      <c r="L9" s="26">
        <f t="shared" si="7"/>
        <v>30</v>
      </c>
      <c r="M9" s="27"/>
    </row>
    <row r="10" spans="2:16381" x14ac:dyDescent="0.25">
      <c r="B10" s="25" t="s">
        <v>11</v>
      </c>
      <c r="C10" s="48" t="s">
        <v>17</v>
      </c>
      <c r="D10" s="48"/>
      <c r="E10" s="48"/>
      <c r="F10" s="48"/>
      <c r="G10" s="48"/>
      <c r="H10" s="48"/>
      <c r="I10" s="48"/>
      <c r="J10" s="48"/>
      <c r="K10" s="48"/>
      <c r="L10" s="48"/>
      <c r="M10" s="12"/>
    </row>
    <row r="11" spans="2:16381" ht="5.0999999999999996" customHeight="1" x14ac:dyDescent="0.25"/>
    <row r="12" spans="2:16381" s="5" customFormat="1" x14ac:dyDescent="0.25">
      <c r="B12" s="1"/>
      <c r="C12" s="4"/>
      <c r="D12" s="4"/>
      <c r="E12" s="4"/>
      <c r="F12" s="4"/>
      <c r="G12" s="4"/>
      <c r="H12" s="4"/>
      <c r="I12" s="43"/>
      <c r="J12" s="50">
        <f ca="1">TODAY()</f>
        <v>46043</v>
      </c>
      <c r="K12" s="50"/>
      <c r="L12" s="50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</row>
    <row r="13" spans="2:16381" s="5" customFormat="1" x14ac:dyDescent="0.25"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</row>
    <row r="14" spans="2:16381" s="5" customFormat="1" ht="15.75" x14ac:dyDescent="0.25">
      <c r="B14" s="47" t="s">
        <v>18</v>
      </c>
      <c r="C14" s="47"/>
      <c r="D14" s="47"/>
      <c r="E14" s="47"/>
      <c r="F14" s="47"/>
      <c r="G14" s="47"/>
      <c r="H14" s="47"/>
      <c r="I14" s="47"/>
      <c r="J14" s="47"/>
      <c r="K14" s="47"/>
      <c r="L14" s="47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</row>
    <row r="15" spans="2:16381" s="5" customFormat="1" x14ac:dyDescent="0.25">
      <c r="B15" s="10" t="s">
        <v>0</v>
      </c>
      <c r="C15" s="38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1" t="s">
        <v>8</v>
      </c>
      <c r="K15" s="11" t="s">
        <v>9</v>
      </c>
      <c r="L15" s="11" t="s">
        <v>10</v>
      </c>
      <c r="N15" s="52" t="s">
        <v>121</v>
      </c>
      <c r="O15" s="53"/>
      <c r="P15" s="5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</row>
    <row r="16" spans="2:16381" s="5" customFormat="1" x14ac:dyDescent="0.25">
      <c r="B16" s="36" t="s">
        <v>124</v>
      </c>
      <c r="C16" s="28">
        <v>0</v>
      </c>
      <c r="D16" s="41">
        <f t="shared" ref="D16:L16" si="8">(D4/C4)-1</f>
        <v>3.0000000000000027E-2</v>
      </c>
      <c r="E16" s="28">
        <f t="shared" si="8"/>
        <v>3.0000000000000027E-2</v>
      </c>
      <c r="F16" s="28">
        <f t="shared" si="8"/>
        <v>3.0000000000000027E-2</v>
      </c>
      <c r="G16" s="28">
        <f t="shared" si="8"/>
        <v>3.0000000000000027E-2</v>
      </c>
      <c r="H16" s="28">
        <f t="shared" si="8"/>
        <v>3.0000000000000027E-2</v>
      </c>
      <c r="I16" s="28">
        <f t="shared" si="8"/>
        <v>3.0000000000000027E-2</v>
      </c>
      <c r="J16" s="28">
        <f t="shared" si="8"/>
        <v>3.0000000000000027E-2</v>
      </c>
      <c r="K16" s="28">
        <f t="shared" si="8"/>
        <v>3.0000000000000027E-2</v>
      </c>
      <c r="L16" s="28">
        <f t="shared" si="8"/>
        <v>3.0000000000000027E-2</v>
      </c>
      <c r="N16" s="29">
        <f>SUM(C16:L16)</f>
        <v>0.27000000000000024</v>
      </c>
      <c r="O16" s="49" t="s">
        <v>123</v>
      </c>
      <c r="P16" s="49"/>
      <c r="Q16" s="46"/>
      <c r="R16" s="46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</row>
    <row r="17" spans="2:31" s="5" customFormat="1" x14ac:dyDescent="0.25">
      <c r="B17" s="15" t="s">
        <v>125</v>
      </c>
      <c r="C17" s="42">
        <f>(C5/C4)-1</f>
        <v>0.66669999999999985</v>
      </c>
      <c r="D17" s="30">
        <f t="shared" ref="D17:L17" si="9">(D5/C5)-1</f>
        <v>3.0000000000000027E-2</v>
      </c>
      <c r="E17" s="30">
        <f t="shared" si="9"/>
        <v>3.0000000000000027E-2</v>
      </c>
      <c r="F17" s="30">
        <f t="shared" si="9"/>
        <v>3.0000000000000027E-2</v>
      </c>
      <c r="G17" s="30">
        <f t="shared" si="9"/>
        <v>3.0000000000000027E-2</v>
      </c>
      <c r="H17" s="30">
        <f t="shared" si="9"/>
        <v>3.0000000000000027E-2</v>
      </c>
      <c r="I17" s="30">
        <f t="shared" si="9"/>
        <v>2.9999999999999805E-2</v>
      </c>
      <c r="J17" s="30">
        <f t="shared" si="9"/>
        <v>3.0000000000000027E-2</v>
      </c>
      <c r="K17" s="30">
        <f t="shared" si="9"/>
        <v>3.0000000000000027E-2</v>
      </c>
      <c r="L17" s="30">
        <f t="shared" si="9"/>
        <v>3.0000000000000027E-2</v>
      </c>
      <c r="N17" s="31">
        <f>SUM(C17:L17)</f>
        <v>0.93669999999999987</v>
      </c>
      <c r="O17" s="51" t="s">
        <v>122</v>
      </c>
      <c r="P17" s="51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</row>
    <row r="18" spans="2:31" x14ac:dyDescent="0.25">
      <c r="B18" s="15" t="s">
        <v>126</v>
      </c>
      <c r="C18" s="32">
        <f>(C6/C5)-1</f>
        <v>0.15000000000000013</v>
      </c>
      <c r="D18" s="32">
        <f t="shared" ref="D18:L18" si="10">(D6/C6)-1</f>
        <v>3.0000000000000027E-2</v>
      </c>
      <c r="E18" s="32">
        <f t="shared" si="10"/>
        <v>3.0000000000000027E-2</v>
      </c>
      <c r="F18" s="32">
        <f t="shared" si="10"/>
        <v>3.0000000000000027E-2</v>
      </c>
      <c r="G18" s="32">
        <f t="shared" si="10"/>
        <v>3.0000000000000027E-2</v>
      </c>
      <c r="H18" s="32">
        <f t="shared" si="10"/>
        <v>3.0000000000000027E-2</v>
      </c>
      <c r="I18" s="32">
        <f t="shared" si="10"/>
        <v>3.0000000000000027E-2</v>
      </c>
      <c r="J18" s="32">
        <f t="shared" si="10"/>
        <v>3.0000000000000027E-2</v>
      </c>
      <c r="K18" s="32">
        <f t="shared" si="10"/>
        <v>3.0000000000000027E-2</v>
      </c>
      <c r="L18" s="32">
        <f t="shared" si="10"/>
        <v>3.0000000000000027E-2</v>
      </c>
      <c r="N18" s="33">
        <f>SUM(C18:L18)</f>
        <v>0.42000000000000037</v>
      </c>
      <c r="O18" s="49" t="s">
        <v>122</v>
      </c>
      <c r="P18" s="49"/>
    </row>
    <row r="19" spans="2:31" x14ac:dyDescent="0.25">
      <c r="B19" s="15" t="s">
        <v>127</v>
      </c>
      <c r="C19" s="34">
        <f>(C7/C6)-1</f>
        <v>0.14999999999999991</v>
      </c>
      <c r="D19" s="34">
        <f t="shared" ref="D19:L19" si="11">(D7/C7)-1</f>
        <v>3.0000000000000027E-2</v>
      </c>
      <c r="E19" s="34">
        <f t="shared" si="11"/>
        <v>3.0000000000000027E-2</v>
      </c>
      <c r="F19" s="34">
        <f t="shared" si="11"/>
        <v>3.0000000000000027E-2</v>
      </c>
      <c r="G19" s="34">
        <f t="shared" si="11"/>
        <v>3.0000000000000027E-2</v>
      </c>
      <c r="H19" s="34">
        <f t="shared" si="11"/>
        <v>3.0000000000000027E-2</v>
      </c>
      <c r="I19" s="34">
        <f t="shared" si="11"/>
        <v>3.0000000000000027E-2</v>
      </c>
      <c r="J19" s="34">
        <f t="shared" si="11"/>
        <v>3.0000000000000027E-2</v>
      </c>
      <c r="K19" s="34">
        <f t="shared" si="11"/>
        <v>3.0000000000000027E-2</v>
      </c>
      <c r="L19" s="34">
        <f t="shared" si="11"/>
        <v>3.0000000000000027E-2</v>
      </c>
      <c r="N19" s="33">
        <f>SUM(C19:L19)</f>
        <v>0.42000000000000015</v>
      </c>
      <c r="O19" s="49" t="s">
        <v>122</v>
      </c>
      <c r="P19" s="49"/>
    </row>
    <row r="20" spans="2:31" x14ac:dyDescent="0.25">
      <c r="B20" s="15" t="s">
        <v>128</v>
      </c>
      <c r="C20" s="35">
        <f>(C8/C7)-1</f>
        <v>0.14999999999999991</v>
      </c>
      <c r="D20" s="35">
        <f t="shared" ref="D20:L20" si="12">(D8/C8)-1</f>
        <v>3.0000000000000027E-2</v>
      </c>
      <c r="E20" s="35">
        <f t="shared" si="12"/>
        <v>3.0000000000000027E-2</v>
      </c>
      <c r="F20" s="35">
        <f t="shared" si="12"/>
        <v>3.0000000000000027E-2</v>
      </c>
      <c r="G20" s="35">
        <f t="shared" si="12"/>
        <v>3.0000000000000027E-2</v>
      </c>
      <c r="H20" s="35">
        <f t="shared" si="12"/>
        <v>3.0000000000000027E-2</v>
      </c>
      <c r="I20" s="35">
        <f t="shared" si="12"/>
        <v>3.0000000000000027E-2</v>
      </c>
      <c r="J20" s="35">
        <f t="shared" si="12"/>
        <v>3.0000000000000027E-2</v>
      </c>
      <c r="K20" s="35">
        <f t="shared" si="12"/>
        <v>3.0000000000000027E-2</v>
      </c>
      <c r="L20" s="35">
        <f t="shared" si="12"/>
        <v>3.0000000000000027E-2</v>
      </c>
      <c r="N20" s="33">
        <f>SUM(C20:L20)</f>
        <v>0.42000000000000015</v>
      </c>
      <c r="O20" s="49" t="s">
        <v>122</v>
      </c>
      <c r="P20" s="49"/>
    </row>
    <row r="21" spans="2:31" x14ac:dyDescent="0.25">
      <c r="B21" s="25"/>
      <c r="C21" s="26">
        <v>3</v>
      </c>
      <c r="D21" s="26">
        <f t="shared" ref="D21:L21" si="13">D9-C9</f>
        <v>3</v>
      </c>
      <c r="E21" s="26">
        <f t="shared" si="13"/>
        <v>3</v>
      </c>
      <c r="F21" s="26">
        <f t="shared" si="13"/>
        <v>3</v>
      </c>
      <c r="G21" s="26">
        <f t="shared" si="13"/>
        <v>3</v>
      </c>
      <c r="H21" s="26">
        <f t="shared" si="13"/>
        <v>3</v>
      </c>
      <c r="I21" s="26">
        <f t="shared" si="13"/>
        <v>3</v>
      </c>
      <c r="J21" s="26">
        <f t="shared" si="13"/>
        <v>3</v>
      </c>
      <c r="K21" s="26">
        <f t="shared" si="13"/>
        <v>3</v>
      </c>
      <c r="L21" s="26">
        <f t="shared" si="13"/>
        <v>3</v>
      </c>
    </row>
    <row r="22" spans="2:31" x14ac:dyDescent="0.25">
      <c r="B22" s="25" t="s">
        <v>11</v>
      </c>
      <c r="C22" s="48" t="s">
        <v>17</v>
      </c>
      <c r="D22" s="48"/>
      <c r="E22" s="48"/>
      <c r="F22" s="48"/>
      <c r="G22" s="48"/>
      <c r="H22" s="48"/>
      <c r="I22" s="48"/>
      <c r="J22" s="48"/>
      <c r="K22" s="48"/>
      <c r="L22" s="48"/>
    </row>
    <row r="23" spans="2:31" ht="5.0999999999999996" customHeight="1" x14ac:dyDescent="0.25"/>
    <row r="24" spans="2:31" x14ac:dyDescent="0.25">
      <c r="I24" s="43"/>
      <c r="J24" s="50">
        <f ca="1">TODAY()</f>
        <v>46043</v>
      </c>
      <c r="K24" s="50"/>
      <c r="L24" s="50"/>
    </row>
  </sheetData>
  <sheetProtection password="C6AD" sheet="1" objects="1" scenarios="1"/>
  <mergeCells count="13">
    <mergeCell ref="C10:L10"/>
    <mergeCell ref="B2:L2"/>
    <mergeCell ref="J12:L12"/>
    <mergeCell ref="J24:L24"/>
    <mergeCell ref="O17:P17"/>
    <mergeCell ref="N15:P15"/>
    <mergeCell ref="Q16:R16"/>
    <mergeCell ref="B14:L14"/>
    <mergeCell ref="C22:L22"/>
    <mergeCell ref="O16:P16"/>
    <mergeCell ref="O18:P18"/>
    <mergeCell ref="O19:P19"/>
    <mergeCell ref="O20:P20"/>
  </mergeCells>
  <pageMargins left="0.511811024" right="0.511811024" top="0.78740157499999996" bottom="0.78740157499999996" header="0.31496062000000002" footer="0.31496062000000002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PROGRESSÃO SALÁRIO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Edson Rocha</cp:lastModifiedBy>
  <cp:lastPrinted>2017-02-09T15:31:08Z</cp:lastPrinted>
  <dcterms:created xsi:type="dcterms:W3CDTF">2016-02-24T13:36:42Z</dcterms:created>
  <dcterms:modified xsi:type="dcterms:W3CDTF">2026-01-22T00:21:06Z</dcterms:modified>
</cp:coreProperties>
</file>